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5600" windowHeight="77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1" i="2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H68"/>
  <c r="G68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J52"/>
  <c r="G52"/>
  <c r="H52" s="1"/>
  <c r="D50"/>
  <c r="F49"/>
  <c r="G49" s="1"/>
  <c r="H49" s="1"/>
  <c r="F48"/>
  <c r="G48" s="1"/>
  <c r="H48" s="1"/>
  <c r="F47"/>
  <c r="G47" s="1"/>
  <c r="H47" s="1"/>
  <c r="G46"/>
  <c r="H46" s="1"/>
  <c r="F46"/>
  <c r="G45"/>
  <c r="H45" s="1"/>
  <c r="F45"/>
  <c r="F44"/>
  <c r="G44" s="1"/>
  <c r="H44" s="1"/>
  <c r="F43"/>
  <c r="G43" s="1"/>
  <c r="H43" s="1"/>
  <c r="F42"/>
  <c r="G42" s="1"/>
  <c r="H42" s="1"/>
  <c r="F41"/>
  <c r="G41" s="1"/>
  <c r="H41" s="1"/>
  <c r="F40"/>
  <c r="G40" s="1"/>
  <c r="H40" s="1"/>
  <c r="F39"/>
  <c r="G39" s="1"/>
  <c r="H39" s="1"/>
  <c r="F38"/>
  <c r="G38" s="1"/>
  <c r="H38" s="1"/>
  <c r="G37"/>
  <c r="H37" s="1"/>
  <c r="F37"/>
  <c r="F36"/>
  <c r="G36" s="1"/>
  <c r="H36" s="1"/>
  <c r="G35"/>
  <c r="H35" s="1"/>
  <c r="F35"/>
  <c r="G34"/>
  <c r="H34" s="1"/>
  <c r="F33"/>
  <c r="G33" s="1"/>
  <c r="H33" s="1"/>
  <c r="G32"/>
  <c r="H32" s="1"/>
  <c r="F32"/>
  <c r="F31"/>
  <c r="G31" s="1"/>
  <c r="H31" s="1"/>
  <c r="F30"/>
  <c r="G30" s="1"/>
  <c r="H30" s="1"/>
  <c r="F29"/>
  <c r="G29" s="1"/>
  <c r="H29" s="1"/>
  <c r="F28"/>
  <c r="G28" s="1"/>
  <c r="H28" s="1"/>
  <c r="F27"/>
  <c r="G27" s="1"/>
  <c r="H27" s="1"/>
  <c r="F26"/>
  <c r="G26" s="1"/>
  <c r="H26" s="1"/>
  <c r="F25"/>
  <c r="G25" s="1"/>
  <c r="H25" s="1"/>
  <c r="G24"/>
  <c r="H24" s="1"/>
  <c r="F24"/>
  <c r="F23"/>
  <c r="G23" s="1"/>
  <c r="H23" s="1"/>
  <c r="F22"/>
  <c r="G22" s="1"/>
  <c r="H22" s="1"/>
  <c r="D20"/>
  <c r="F19"/>
  <c r="G19" s="1"/>
  <c r="H19" s="1"/>
  <c r="F18"/>
  <c r="G18" s="1"/>
  <c r="H18" s="1"/>
  <c r="F17"/>
  <c r="G17" s="1"/>
  <c r="H17" s="1"/>
  <c r="G16"/>
  <c r="H16" s="1"/>
  <c r="F16"/>
  <c r="F15"/>
  <c r="G15" s="1"/>
  <c r="H15" s="1"/>
  <c r="G14"/>
  <c r="H14" s="1"/>
  <c r="F14"/>
  <c r="F13"/>
  <c r="G13" s="1"/>
  <c r="H13" s="1"/>
  <c r="F12"/>
  <c r="G12" s="1"/>
  <c r="H12" s="1"/>
  <c r="F11"/>
  <c r="G11" s="1"/>
  <c r="H11" s="1"/>
  <c r="F10"/>
  <c r="G10" s="1"/>
  <c r="H10" s="1"/>
  <c r="F9"/>
  <c r="G9" s="1"/>
  <c r="H9" s="1"/>
  <c r="F8"/>
  <c r="G8" s="1"/>
  <c r="H8" s="1"/>
  <c r="F7"/>
  <c r="G7" s="1"/>
  <c r="H7" s="1"/>
  <c r="G6"/>
  <c r="H6" s="1"/>
  <c r="F6"/>
  <c r="F5"/>
  <c r="G5" s="1"/>
  <c r="H5" s="1"/>
  <c r="G4"/>
  <c r="H4" s="1"/>
  <c r="G3"/>
  <c r="H3" s="1"/>
  <c r="F3"/>
  <c r="H20" l="1"/>
  <c r="I3" s="1"/>
  <c r="J3"/>
  <c r="J22"/>
  <c r="H50"/>
  <c r="I22" s="1"/>
  <c r="H81"/>
  <c r="I52" s="1"/>
</calcChain>
</file>

<file path=xl/sharedStrings.xml><?xml version="1.0" encoding="utf-8"?>
<sst xmlns="http://schemas.openxmlformats.org/spreadsheetml/2006/main" count="111" uniqueCount="94">
  <si>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</si>
  <si>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</si>
  <si>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</si>
  <si>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</si>
  <si>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</si>
  <si>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</si>
  <si>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</si>
  <si>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</si>
  <si>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</si>
  <si>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</si>
  <si>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</si>
  <si>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</si>
  <si>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..</t>
  </si>
  <si>
    <t>2014-15</t>
  </si>
  <si>
    <t>2013-14</t>
  </si>
  <si>
    <t>Sl.No</t>
  </si>
  <si>
    <t>Minimum Salary offered(lakhs per Annum)</t>
  </si>
  <si>
    <t>Maximum salary offered(lakhs per Annum)</t>
  </si>
  <si>
    <t>Average salary offered(lakhs per Annum)</t>
  </si>
  <si>
    <t>No of students Placed</t>
  </si>
  <si>
    <t>Grand Total</t>
  </si>
  <si>
    <t>Total salary</t>
  </si>
  <si>
    <t>Average salary as required</t>
  </si>
  <si>
    <t>M/s Jesus Calls, Chennai</t>
  </si>
  <si>
    <t>M/s. MARRS Intellectural Services</t>
  </si>
  <si>
    <t>IDBI Federal</t>
  </si>
  <si>
    <t>M/s Asian Paints</t>
  </si>
  <si>
    <t>M/s. Jaro Education , Chennai</t>
  </si>
  <si>
    <t>M/s Wildcraft</t>
  </si>
  <si>
    <t>M/s Airtel</t>
  </si>
  <si>
    <t>M/s KPMG</t>
  </si>
  <si>
    <t>M/s. New Age Sys</t>
  </si>
  <si>
    <t>HDB Financial Services</t>
  </si>
  <si>
    <t>Vertex Solution</t>
  </si>
  <si>
    <t>M/s TTK</t>
  </si>
  <si>
    <t xml:space="preserve">M/s Pure Chemicals </t>
  </si>
  <si>
    <t xml:space="preserve">M/s BNP Paribas </t>
  </si>
  <si>
    <t>M/s CareerNet</t>
  </si>
  <si>
    <t>Multi Vision</t>
  </si>
  <si>
    <t>ICICI Securities</t>
  </si>
  <si>
    <t xml:space="preserve">M/s IDBI </t>
  </si>
  <si>
    <t>SKM Egg Products</t>
  </si>
  <si>
    <t>M/s Glaxo</t>
  </si>
  <si>
    <t>M/s. Wrigley’s India , Mumbai</t>
  </si>
  <si>
    <t>M/s. Decathlon, Coimbatore</t>
  </si>
  <si>
    <t>M/s. SANS SPERIAL,</t>
  </si>
  <si>
    <t xml:space="preserve">M/s. IDBI Federal, Coimbatore </t>
  </si>
  <si>
    <t xml:space="preserve">M/s. Middle Earth, Hyderabad </t>
  </si>
  <si>
    <t xml:space="preserve">M/s. Asian Paints , Banglore </t>
  </si>
  <si>
    <t>M/s. ICICI Securities, Kochi</t>
  </si>
  <si>
    <t xml:space="preserve">M/s. Careernet , Banglore </t>
  </si>
  <si>
    <t xml:space="preserve">M/s. GREedge , Chennai </t>
  </si>
  <si>
    <t xml:space="preserve">M/s. Aero Mgt Appco Group , Chennai </t>
  </si>
  <si>
    <t>M/s. NewAges- Kochi</t>
  </si>
  <si>
    <t>M/s. HiRePro , Banglore</t>
  </si>
  <si>
    <t xml:space="preserve">M/s Idea, Chennai </t>
  </si>
  <si>
    <t xml:space="preserve">M/s. HCL State Street, Coimbatore </t>
  </si>
  <si>
    <t xml:space="preserve">M/s RBS , Chennai </t>
  </si>
  <si>
    <t xml:space="preserve">M/s . Kamai Elevators, Chennai </t>
  </si>
  <si>
    <t xml:space="preserve">M/s Reliance Comm , Chennai </t>
  </si>
  <si>
    <t>M/s BNP Paribas</t>
  </si>
  <si>
    <t xml:space="preserve">M/s Comfy Shoe Makers Pvt Ltd. – Chennai </t>
  </si>
  <si>
    <t xml:space="preserve">M/s Jesus Calls – Chennai </t>
  </si>
  <si>
    <t xml:space="preserve">M/s VNC Group – Banglore </t>
  </si>
  <si>
    <t xml:space="preserve">M/s Bijilipay – Chennai </t>
  </si>
  <si>
    <t>M/s JRA Pvt Ltd – Chennai</t>
  </si>
  <si>
    <t xml:space="preserve">M/s. AAchi Groups – Chennai </t>
  </si>
  <si>
    <t xml:space="preserve">M/s. Pricol ltd – Coimbatore </t>
  </si>
  <si>
    <t xml:space="preserve">M/s. HCL Talent Smart –Coimbatore </t>
  </si>
  <si>
    <t xml:space="preserve">M/s. RR Donnelly – Chennai </t>
  </si>
  <si>
    <t>M/s ECIL-ECIT, Chennai</t>
  </si>
  <si>
    <t>M/s Key Difference, Chennai</t>
  </si>
  <si>
    <t>M/s Omics Group, Hyderabad</t>
  </si>
  <si>
    <t>Neeyamo Enterprises</t>
  </si>
  <si>
    <t>Bruckes</t>
  </si>
  <si>
    <t>GRE Edge</t>
  </si>
  <si>
    <t>My Deal</t>
  </si>
  <si>
    <t>Jaro Education</t>
  </si>
  <si>
    <t>Info Edge Naukri</t>
  </si>
  <si>
    <t>Repco Bank</t>
  </si>
  <si>
    <t>Idea Cellular</t>
  </si>
  <si>
    <t>Covenant</t>
  </si>
  <si>
    <t>HDFC bank</t>
  </si>
  <si>
    <t>Naukri</t>
  </si>
  <si>
    <t>KPMG</t>
  </si>
  <si>
    <t>ICICI securities</t>
  </si>
  <si>
    <t>Citi Bank</t>
  </si>
  <si>
    <t>Hedgemark</t>
  </si>
  <si>
    <t>E.P SOFTWARE</t>
  </si>
  <si>
    <t>Get it</t>
  </si>
  <si>
    <t>Nestle</t>
  </si>
  <si>
    <t>WeP Solutions</t>
  </si>
  <si>
    <t>IIL</t>
  </si>
  <si>
    <t>World of Titan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</si>
</sst>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2" fontId="4" fillId="0" borderId="4" xfId="0" applyNumberFormat="1" applyFont="1" applyBorder="1" applyAlignment="1">
      <alignment horizontal="center" vertical="center" wrapText="1" readingOrder="1"/>
    </xf>
    <xf numFmtId="2" fontId="4" fillId="0" borderId="6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2" fontId="2" fillId="0" borderId="3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opLeftCell="B1" workbookViewId="0">
      <selection activeCell="B1" sqref="B1:I1"/>
    </sheetView>
  </sheetViews>
  <sheetFormatPr defaultRowHeight="15"/>
  <cols>
    <col min="1" max="9" width="16.7109375" customWidth="1"/>
  </cols>
  <sheetData>
    <row r="1" spans="1:9" ht="15.75">
      <c r="A1" s="6" t="s">
        <v>0</v>
      </c>
      <c r="B1" s="46" t="s">
        <v>1</v>
      </c>
      <c r="C1" s="46"/>
      <c r="D1" s="46"/>
      <c r="E1" s="46"/>
      <c r="F1" s="46"/>
      <c r="G1" s="46"/>
      <c r="H1" s="46"/>
      <c r="I1" s="46"/>
    </row>
    <row r="2" spans="1:9" ht="31.5">
      <c r="A2" s="2" t="s">
        <v>2</v>
      </c>
      <c r="B2" s="7" t="s">
        <v>3</v>
      </c>
      <c r="C2" s="7" t="s">
        <v>4</v>
      </c>
      <c r="D2" s="8" t="s">
        <v>5</v>
      </c>
      <c r="E2" s="8" t="s">
        <v>6</v>
      </c>
      <c r="F2" s="7" t="s">
        <v>7</v>
      </c>
      <c r="G2" s="8" t="s">
        <v>8</v>
      </c>
      <c r="H2" s="8" t="s">
        <v>9</v>
      </c>
      <c r="I2" s="3" t="s">
        <v>10</v>
      </c>
    </row>
    <row r="3" spans="1:9" ht="15.75">
      <c r="A3" s="9"/>
      <c r="B3" s="47">
        <v>1</v>
      </c>
      <c r="C3" s="47" t="s">
        <v>11</v>
      </c>
      <c r="D3" s="10">
        <v>1</v>
      </c>
      <c r="E3" s="11"/>
      <c r="F3" s="5"/>
      <c r="G3" s="5"/>
      <c r="H3" s="5"/>
      <c r="I3" s="12"/>
    </row>
    <row r="4" spans="1:9" ht="15.75">
      <c r="A4" s="9"/>
      <c r="B4" s="47"/>
      <c r="C4" s="47"/>
      <c r="D4" s="10">
        <v>2</v>
      </c>
      <c r="E4" s="11"/>
      <c r="F4" s="5"/>
      <c r="G4" s="5"/>
      <c r="H4" s="5"/>
      <c r="I4" s="12"/>
    </row>
    <row r="5" spans="1:9" ht="15.75">
      <c r="A5" s="1"/>
      <c r="B5" s="47"/>
      <c r="C5" s="47"/>
      <c r="D5" s="4">
        <v>3</v>
      </c>
      <c r="E5" s="5"/>
      <c r="F5" s="5"/>
      <c r="G5" s="5"/>
      <c r="H5" s="5"/>
      <c r="I5" s="5"/>
    </row>
    <row r="6" spans="1:9" ht="15.75">
      <c r="A6" s="1"/>
      <c r="B6" s="47"/>
      <c r="C6" s="47"/>
      <c r="D6" s="13" t="s">
        <v>12</v>
      </c>
      <c r="E6" s="5"/>
      <c r="F6" s="5"/>
      <c r="G6" s="5"/>
      <c r="H6" s="5"/>
      <c r="I6" s="5"/>
    </row>
    <row r="7" spans="1:9" ht="15.75">
      <c r="A7" s="1"/>
      <c r="B7" s="47">
        <v>2</v>
      </c>
      <c r="C7" s="47" t="s">
        <v>13</v>
      </c>
      <c r="D7" s="10">
        <v>1</v>
      </c>
      <c r="E7" s="5"/>
      <c r="F7" s="5"/>
      <c r="G7" s="5"/>
      <c r="H7" s="5"/>
      <c r="I7" s="5"/>
    </row>
    <row r="8" spans="1:9" ht="15.75">
      <c r="A8" s="1"/>
      <c r="B8" s="47"/>
      <c r="C8" s="47"/>
      <c r="D8" s="10">
        <v>2</v>
      </c>
      <c r="E8" s="5"/>
      <c r="F8" s="5"/>
      <c r="G8" s="5"/>
      <c r="H8" s="5"/>
      <c r="I8" s="5"/>
    </row>
    <row r="9" spans="1:9" ht="15.75">
      <c r="A9" s="1"/>
      <c r="B9" s="47"/>
      <c r="C9" s="47"/>
      <c r="D9" s="4">
        <v>3</v>
      </c>
      <c r="E9" s="5"/>
      <c r="F9" s="5"/>
      <c r="G9" s="5"/>
      <c r="H9" s="5"/>
      <c r="I9" s="5"/>
    </row>
    <row r="10" spans="1:9" ht="15.75">
      <c r="A10" s="1"/>
      <c r="B10" s="47"/>
      <c r="C10" s="47"/>
      <c r="D10" s="13" t="s">
        <v>12</v>
      </c>
      <c r="E10" s="5"/>
      <c r="F10" s="5"/>
      <c r="G10" s="5"/>
      <c r="H10" s="5"/>
      <c r="I10" s="5"/>
    </row>
    <row r="11" spans="1:9" ht="15.75">
      <c r="A11" s="1"/>
      <c r="B11" s="47">
        <v>3</v>
      </c>
      <c r="C11" s="47" t="s">
        <v>14</v>
      </c>
      <c r="D11" s="10">
        <v>1</v>
      </c>
      <c r="E11" s="5"/>
      <c r="F11" s="5"/>
      <c r="G11" s="5"/>
      <c r="H11" s="5"/>
      <c r="I11" s="5"/>
    </row>
    <row r="12" spans="1:9" ht="15.75">
      <c r="A12" s="1"/>
      <c r="B12" s="47"/>
      <c r="C12" s="47"/>
      <c r="D12" s="10">
        <v>2</v>
      </c>
      <c r="E12" s="5"/>
      <c r="F12" s="5"/>
      <c r="G12" s="5"/>
      <c r="H12" s="5"/>
      <c r="I12" s="5"/>
    </row>
    <row r="13" spans="1:9" ht="15.75">
      <c r="A13" s="1"/>
      <c r="B13" s="47"/>
      <c r="C13" s="47"/>
      <c r="D13" s="4">
        <v>3</v>
      </c>
      <c r="E13" s="5"/>
      <c r="F13" s="5"/>
      <c r="G13" s="5"/>
      <c r="H13" s="5"/>
      <c r="I13" s="5"/>
    </row>
    <row r="14" spans="1:9" ht="15.75">
      <c r="A14" s="1"/>
      <c r="B14" s="47"/>
      <c r="C14" s="47"/>
      <c r="D14" s="13" t="s">
        <v>12</v>
      </c>
      <c r="E14" s="5"/>
      <c r="F14" s="5"/>
      <c r="G14" s="5"/>
      <c r="H14" s="5"/>
      <c r="I14" s="5"/>
    </row>
  </sheetData>
  <mergeCells count="7">
    <mergeCell ref="B1:I1"/>
    <mergeCell ref="C7:C10"/>
    <mergeCell ref="C11:C14"/>
    <mergeCell ref="B3:B6"/>
    <mergeCell ref="B7:B10"/>
    <mergeCell ref="B11:B14"/>
    <mergeCell ref="C3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tabSelected="1" topLeftCell="A71" workbookViewId="0">
      <selection activeCell="D93" sqref="D93"/>
    </sheetView>
  </sheetViews>
  <sheetFormatPr defaultRowHeight="15.75"/>
  <cols>
    <col min="1" max="1" width="9.140625" style="15"/>
    <col min="2" max="2" width="12.7109375" style="15" customWidth="1"/>
    <col min="3" max="3" width="33.42578125" style="26" customWidth="1"/>
    <col min="4" max="4" width="10.7109375" style="15" customWidth="1"/>
    <col min="5" max="5" width="19.28515625" style="27" customWidth="1"/>
    <col min="6" max="9" width="15.85546875" style="15" customWidth="1"/>
    <col min="10" max="10" width="11.7109375" style="15" customWidth="1"/>
    <col min="11" max="16384" width="9.140625" style="15"/>
  </cols>
  <sheetData>
    <row r="1" spans="1:10">
      <c r="A1" s="62" t="s">
        <v>1</v>
      </c>
      <c r="B1" s="62"/>
      <c r="C1" s="62"/>
      <c r="D1" s="62"/>
      <c r="E1" s="62"/>
      <c r="F1" s="62"/>
      <c r="G1" s="62"/>
      <c r="H1" s="62"/>
      <c r="I1" s="62"/>
    </row>
    <row r="2" spans="1:10" ht="63">
      <c r="A2" s="14" t="s">
        <v>15</v>
      </c>
      <c r="B2" s="16" t="s">
        <v>4</v>
      </c>
      <c r="C2" s="32" t="s">
        <v>5</v>
      </c>
      <c r="D2" s="16" t="s">
        <v>6</v>
      </c>
      <c r="E2" s="16" t="s">
        <v>16</v>
      </c>
      <c r="F2" s="16" t="s">
        <v>17</v>
      </c>
      <c r="G2" s="16" t="s">
        <v>18</v>
      </c>
      <c r="H2" s="16" t="s">
        <v>21</v>
      </c>
      <c r="I2" s="16" t="s">
        <v>22</v>
      </c>
      <c r="J2" s="33" t="s">
        <v>10</v>
      </c>
    </row>
    <row r="3" spans="1:10">
      <c r="A3" s="29">
        <v>1</v>
      </c>
      <c r="B3" s="50" t="s">
        <v>11</v>
      </c>
      <c r="C3" s="28" t="s">
        <v>26</v>
      </c>
      <c r="D3" s="18">
        <v>2</v>
      </c>
      <c r="E3" s="40">
        <v>5.0999999999999996</v>
      </c>
      <c r="F3" s="18">
        <f>E3</f>
        <v>5.0999999999999996</v>
      </c>
      <c r="G3" s="18">
        <f t="shared" ref="G3:G66" si="0">(E3+F3)/2</f>
        <v>5.0999999999999996</v>
      </c>
      <c r="H3" s="18">
        <f>G3*D3</f>
        <v>10.199999999999999</v>
      </c>
      <c r="I3" s="48">
        <f>H20/D20</f>
        <v>3.1688524590163936</v>
      </c>
      <c r="J3" s="60">
        <f>MEDIAN(E3:F19)</f>
        <v>3</v>
      </c>
    </row>
    <row r="4" spans="1:10">
      <c r="A4" s="29">
        <v>2</v>
      </c>
      <c r="B4" s="51"/>
      <c r="C4" s="28" t="s">
        <v>27</v>
      </c>
      <c r="D4" s="18">
        <v>2</v>
      </c>
      <c r="E4" s="35">
        <v>6.2</v>
      </c>
      <c r="F4" s="35">
        <v>6.2</v>
      </c>
      <c r="G4" s="18">
        <f t="shared" si="0"/>
        <v>6.2</v>
      </c>
      <c r="H4" s="18">
        <f>G4*D4</f>
        <v>12.4</v>
      </c>
      <c r="I4" s="49"/>
      <c r="J4" s="61"/>
    </row>
    <row r="5" spans="1:10">
      <c r="A5" s="29">
        <v>3</v>
      </c>
      <c r="B5" s="51"/>
      <c r="C5" s="28" t="s">
        <v>28</v>
      </c>
      <c r="D5" s="18">
        <v>2</v>
      </c>
      <c r="E5" s="40">
        <v>5.5</v>
      </c>
      <c r="F5" s="18">
        <f t="shared" ref="F5:F49" si="1">E5</f>
        <v>5.5</v>
      </c>
      <c r="G5" s="18">
        <f t="shared" si="0"/>
        <v>5.5</v>
      </c>
      <c r="H5" s="18">
        <f t="shared" ref="H5:H68" si="2">G5*D5</f>
        <v>11</v>
      </c>
      <c r="I5" s="49"/>
      <c r="J5" s="61"/>
    </row>
    <row r="6" spans="1:10">
      <c r="A6" s="29">
        <v>4</v>
      </c>
      <c r="B6" s="51"/>
      <c r="C6" s="28" t="s">
        <v>29</v>
      </c>
      <c r="D6" s="18">
        <v>4</v>
      </c>
      <c r="E6" s="40">
        <v>3.5</v>
      </c>
      <c r="F6" s="18">
        <f t="shared" si="1"/>
        <v>3.5</v>
      </c>
      <c r="G6" s="18">
        <f t="shared" si="0"/>
        <v>3.5</v>
      </c>
      <c r="H6" s="18">
        <f t="shared" si="2"/>
        <v>14</v>
      </c>
      <c r="I6" s="49"/>
      <c r="J6" s="61"/>
    </row>
    <row r="7" spans="1:10">
      <c r="A7" s="29">
        <v>5</v>
      </c>
      <c r="B7" s="51"/>
      <c r="C7" s="28" t="s">
        <v>30</v>
      </c>
      <c r="D7" s="18">
        <v>5</v>
      </c>
      <c r="E7" s="40">
        <v>3</v>
      </c>
      <c r="F7" s="18">
        <f t="shared" si="1"/>
        <v>3</v>
      </c>
      <c r="G7" s="18">
        <f t="shared" si="0"/>
        <v>3</v>
      </c>
      <c r="H7" s="18">
        <f t="shared" si="2"/>
        <v>15</v>
      </c>
      <c r="I7" s="49"/>
      <c r="J7" s="61"/>
    </row>
    <row r="8" spans="1:10">
      <c r="A8" s="29">
        <v>6</v>
      </c>
      <c r="B8" s="51"/>
      <c r="C8" s="28" t="s">
        <v>31</v>
      </c>
      <c r="D8" s="18">
        <v>1</v>
      </c>
      <c r="E8" s="40">
        <v>2.5</v>
      </c>
      <c r="F8" s="18">
        <f t="shared" si="1"/>
        <v>2.5</v>
      </c>
      <c r="G8" s="18">
        <f t="shared" si="0"/>
        <v>2.5</v>
      </c>
      <c r="H8" s="18">
        <f t="shared" si="2"/>
        <v>2.5</v>
      </c>
      <c r="I8" s="49"/>
      <c r="J8" s="61"/>
    </row>
    <row r="9" spans="1:10">
      <c r="A9" s="29">
        <v>7</v>
      </c>
      <c r="B9" s="51"/>
      <c r="C9" s="28" t="s">
        <v>32</v>
      </c>
      <c r="D9" s="18">
        <v>3</v>
      </c>
      <c r="E9" s="40">
        <v>4.5</v>
      </c>
      <c r="F9" s="18">
        <f t="shared" si="1"/>
        <v>4.5</v>
      </c>
      <c r="G9" s="18">
        <f t="shared" si="0"/>
        <v>4.5</v>
      </c>
      <c r="H9" s="18">
        <f t="shared" si="2"/>
        <v>13.5</v>
      </c>
      <c r="I9" s="49"/>
      <c r="J9" s="61"/>
    </row>
    <row r="10" spans="1:10">
      <c r="A10" s="29">
        <v>8</v>
      </c>
      <c r="B10" s="51"/>
      <c r="C10" s="28" t="s">
        <v>33</v>
      </c>
      <c r="D10" s="18">
        <v>1</v>
      </c>
      <c r="E10" s="40">
        <v>2.5</v>
      </c>
      <c r="F10" s="18">
        <f t="shared" si="1"/>
        <v>2.5</v>
      </c>
      <c r="G10" s="18">
        <f t="shared" si="0"/>
        <v>2.5</v>
      </c>
      <c r="H10" s="18">
        <f t="shared" si="2"/>
        <v>2.5</v>
      </c>
      <c r="I10" s="49"/>
      <c r="J10" s="61"/>
    </row>
    <row r="11" spans="1:10">
      <c r="A11" s="29">
        <v>9</v>
      </c>
      <c r="B11" s="51"/>
      <c r="C11" s="28" t="s">
        <v>34</v>
      </c>
      <c r="D11" s="18">
        <v>3</v>
      </c>
      <c r="E11" s="40">
        <v>3.96</v>
      </c>
      <c r="F11" s="18">
        <f t="shared" si="1"/>
        <v>3.96</v>
      </c>
      <c r="G11" s="18">
        <f t="shared" si="0"/>
        <v>3.96</v>
      </c>
      <c r="H11" s="18">
        <f t="shared" si="2"/>
        <v>11.879999999999999</v>
      </c>
      <c r="I11" s="49"/>
      <c r="J11" s="61"/>
    </row>
    <row r="12" spans="1:10">
      <c r="A12" s="29">
        <v>10</v>
      </c>
      <c r="B12" s="51"/>
      <c r="C12" s="28" t="s">
        <v>35</v>
      </c>
      <c r="D12" s="18">
        <v>3</v>
      </c>
      <c r="E12" s="40">
        <v>2.4</v>
      </c>
      <c r="F12" s="18">
        <f t="shared" si="1"/>
        <v>2.4</v>
      </c>
      <c r="G12" s="18">
        <f t="shared" si="0"/>
        <v>2.4</v>
      </c>
      <c r="H12" s="18">
        <f t="shared" si="2"/>
        <v>7.1999999999999993</v>
      </c>
      <c r="I12" s="49"/>
      <c r="J12" s="61"/>
    </row>
    <row r="13" spans="1:10">
      <c r="A13" s="29">
        <v>11</v>
      </c>
      <c r="B13" s="51"/>
      <c r="C13" s="28" t="s">
        <v>36</v>
      </c>
      <c r="D13" s="18">
        <v>5</v>
      </c>
      <c r="E13" s="40">
        <v>3</v>
      </c>
      <c r="F13" s="18">
        <f t="shared" si="1"/>
        <v>3</v>
      </c>
      <c r="G13" s="18">
        <f t="shared" si="0"/>
        <v>3</v>
      </c>
      <c r="H13" s="18">
        <f t="shared" si="2"/>
        <v>15</v>
      </c>
      <c r="I13" s="49"/>
      <c r="J13" s="61"/>
    </row>
    <row r="14" spans="1:10">
      <c r="A14" s="29">
        <v>12</v>
      </c>
      <c r="B14" s="51"/>
      <c r="C14" s="28" t="s">
        <v>37</v>
      </c>
      <c r="D14" s="18">
        <v>3</v>
      </c>
      <c r="E14" s="40">
        <v>3</v>
      </c>
      <c r="F14" s="18">
        <f t="shared" si="1"/>
        <v>3</v>
      </c>
      <c r="G14" s="18">
        <f t="shared" si="0"/>
        <v>3</v>
      </c>
      <c r="H14" s="18">
        <f t="shared" si="2"/>
        <v>9</v>
      </c>
      <c r="I14" s="49"/>
      <c r="J14" s="61"/>
    </row>
    <row r="15" spans="1:10">
      <c r="A15" s="29">
        <v>13</v>
      </c>
      <c r="B15" s="51"/>
      <c r="C15" s="28" t="s">
        <v>38</v>
      </c>
      <c r="D15" s="18">
        <v>2</v>
      </c>
      <c r="E15" s="40">
        <v>3</v>
      </c>
      <c r="F15" s="18">
        <f t="shared" si="1"/>
        <v>3</v>
      </c>
      <c r="G15" s="18">
        <f t="shared" si="0"/>
        <v>3</v>
      </c>
      <c r="H15" s="18">
        <f t="shared" si="2"/>
        <v>6</v>
      </c>
      <c r="I15" s="49"/>
      <c r="J15" s="61"/>
    </row>
    <row r="16" spans="1:10">
      <c r="A16" s="29">
        <v>14</v>
      </c>
      <c r="B16" s="51"/>
      <c r="C16" s="28" t="s">
        <v>39</v>
      </c>
      <c r="D16" s="18">
        <v>1</v>
      </c>
      <c r="E16" s="40">
        <v>3</v>
      </c>
      <c r="F16" s="18">
        <f t="shared" si="1"/>
        <v>3</v>
      </c>
      <c r="G16" s="18">
        <f t="shared" si="0"/>
        <v>3</v>
      </c>
      <c r="H16" s="18">
        <f t="shared" si="2"/>
        <v>3</v>
      </c>
      <c r="I16" s="49"/>
      <c r="J16" s="61"/>
    </row>
    <row r="17" spans="1:10">
      <c r="A17" s="29">
        <v>15</v>
      </c>
      <c r="B17" s="51"/>
      <c r="C17" s="28" t="s">
        <v>40</v>
      </c>
      <c r="D17" s="18">
        <v>22</v>
      </c>
      <c r="E17" s="40">
        <v>2.5</v>
      </c>
      <c r="F17" s="18">
        <f t="shared" si="1"/>
        <v>2.5</v>
      </c>
      <c r="G17" s="18">
        <f t="shared" si="0"/>
        <v>2.5</v>
      </c>
      <c r="H17" s="18">
        <f t="shared" si="2"/>
        <v>55</v>
      </c>
      <c r="I17" s="49"/>
      <c r="J17" s="61"/>
    </row>
    <row r="18" spans="1:10">
      <c r="A18" s="29">
        <v>16</v>
      </c>
      <c r="B18" s="51"/>
      <c r="C18" s="28" t="s">
        <v>41</v>
      </c>
      <c r="D18" s="18">
        <v>1</v>
      </c>
      <c r="E18" s="40">
        <v>2.12</v>
      </c>
      <c r="F18" s="18">
        <f t="shared" si="1"/>
        <v>2.12</v>
      </c>
      <c r="G18" s="18">
        <f t="shared" si="0"/>
        <v>2.12</v>
      </c>
      <c r="H18" s="18">
        <f t="shared" si="2"/>
        <v>2.12</v>
      </c>
      <c r="I18" s="49"/>
      <c r="J18" s="61"/>
    </row>
    <row r="19" spans="1:10">
      <c r="A19" s="29">
        <v>17</v>
      </c>
      <c r="B19" s="51"/>
      <c r="C19" s="28" t="s">
        <v>42</v>
      </c>
      <c r="D19" s="18">
        <v>1</v>
      </c>
      <c r="E19" s="40">
        <v>3</v>
      </c>
      <c r="F19" s="18">
        <f t="shared" si="1"/>
        <v>3</v>
      </c>
      <c r="G19" s="18">
        <f t="shared" si="0"/>
        <v>3</v>
      </c>
      <c r="H19" s="18">
        <f t="shared" si="2"/>
        <v>3</v>
      </c>
      <c r="I19" s="49"/>
      <c r="J19" s="61"/>
    </row>
    <row r="20" spans="1:10">
      <c r="A20" s="29"/>
      <c r="B20" s="52"/>
      <c r="C20" s="19" t="s">
        <v>19</v>
      </c>
      <c r="D20" s="17">
        <f>SUM(D3:D19)</f>
        <v>61</v>
      </c>
      <c r="E20" s="17"/>
      <c r="F20" s="17"/>
      <c r="G20" s="18" t="s">
        <v>20</v>
      </c>
      <c r="H20" s="18">
        <f>SUM(H3:H19)</f>
        <v>193.3</v>
      </c>
      <c r="I20" s="49"/>
      <c r="J20" s="61"/>
    </row>
    <row r="21" spans="1:10" s="23" customFormat="1">
      <c r="A21" s="34"/>
      <c r="B21" s="36"/>
      <c r="C21" s="20"/>
      <c r="D21" s="21"/>
      <c r="E21" s="31"/>
      <c r="F21" s="21"/>
      <c r="G21" s="21"/>
      <c r="H21" s="21"/>
      <c r="I21" s="22"/>
      <c r="J21" s="25"/>
    </row>
    <row r="22" spans="1:10">
      <c r="A22" s="29">
        <v>1</v>
      </c>
      <c r="B22" s="50" t="s">
        <v>13</v>
      </c>
      <c r="C22" s="28" t="s">
        <v>27</v>
      </c>
      <c r="D22" s="18">
        <v>1</v>
      </c>
      <c r="E22" s="40">
        <v>5.4</v>
      </c>
      <c r="F22" s="18">
        <f t="shared" si="1"/>
        <v>5.4</v>
      </c>
      <c r="G22" s="18">
        <f t="shared" si="0"/>
        <v>5.4</v>
      </c>
      <c r="H22" s="18">
        <f t="shared" si="2"/>
        <v>5.4</v>
      </c>
      <c r="I22" s="48">
        <f>H50/D50</f>
        <v>2.8670886075949369</v>
      </c>
      <c r="J22" s="53">
        <f>MEDIAN(E22:F49)</f>
        <v>2.5499999999999998</v>
      </c>
    </row>
    <row r="23" spans="1:10">
      <c r="A23" s="29">
        <v>2</v>
      </c>
      <c r="B23" s="51"/>
      <c r="C23" s="28" t="s">
        <v>43</v>
      </c>
      <c r="D23" s="18">
        <v>2</v>
      </c>
      <c r="E23" s="40">
        <v>4</v>
      </c>
      <c r="F23" s="18">
        <f t="shared" si="1"/>
        <v>4</v>
      </c>
      <c r="G23" s="18">
        <f t="shared" si="0"/>
        <v>4</v>
      </c>
      <c r="H23" s="18">
        <f t="shared" si="2"/>
        <v>8</v>
      </c>
      <c r="I23" s="49"/>
      <c r="J23" s="54"/>
    </row>
    <row r="24" spans="1:10">
      <c r="A24" s="29">
        <v>3</v>
      </c>
      <c r="B24" s="51"/>
      <c r="C24" s="28" t="s">
        <v>44</v>
      </c>
      <c r="D24" s="18">
        <v>1</v>
      </c>
      <c r="E24" s="40">
        <v>2</v>
      </c>
      <c r="F24" s="18">
        <f t="shared" si="1"/>
        <v>2</v>
      </c>
      <c r="G24" s="18">
        <f t="shared" si="0"/>
        <v>2</v>
      </c>
      <c r="H24" s="18">
        <f t="shared" si="2"/>
        <v>2</v>
      </c>
      <c r="I24" s="49"/>
      <c r="J24" s="54"/>
    </row>
    <row r="25" spans="1:10">
      <c r="A25" s="29">
        <v>4</v>
      </c>
      <c r="B25" s="51"/>
      <c r="C25" s="28" t="s">
        <v>45</v>
      </c>
      <c r="D25" s="35">
        <v>1</v>
      </c>
      <c r="E25" s="40">
        <v>2.5</v>
      </c>
      <c r="F25" s="18">
        <f t="shared" si="1"/>
        <v>2.5</v>
      </c>
      <c r="G25" s="18">
        <f t="shared" si="0"/>
        <v>2.5</v>
      </c>
      <c r="H25" s="18">
        <f t="shared" si="2"/>
        <v>2.5</v>
      </c>
      <c r="I25" s="49"/>
      <c r="J25" s="54"/>
    </row>
    <row r="26" spans="1:10">
      <c r="A26" s="29">
        <v>5</v>
      </c>
      <c r="B26" s="51"/>
      <c r="C26" s="28" t="s">
        <v>46</v>
      </c>
      <c r="D26" s="35">
        <v>33</v>
      </c>
      <c r="E26" s="40">
        <v>2.5</v>
      </c>
      <c r="F26" s="18">
        <f t="shared" si="1"/>
        <v>2.5</v>
      </c>
      <c r="G26" s="18">
        <f t="shared" si="0"/>
        <v>2.5</v>
      </c>
      <c r="H26" s="18">
        <f t="shared" si="2"/>
        <v>82.5</v>
      </c>
      <c r="I26" s="49"/>
      <c r="J26" s="54"/>
    </row>
    <row r="27" spans="1:10">
      <c r="A27" s="29">
        <v>6</v>
      </c>
      <c r="B27" s="51"/>
      <c r="C27" s="28" t="s">
        <v>47</v>
      </c>
      <c r="D27" s="35">
        <v>2</v>
      </c>
      <c r="E27" s="40">
        <v>2.75</v>
      </c>
      <c r="F27" s="18">
        <f t="shared" si="1"/>
        <v>2.75</v>
      </c>
      <c r="G27" s="18">
        <f t="shared" si="0"/>
        <v>2.75</v>
      </c>
      <c r="H27" s="18">
        <f t="shared" si="2"/>
        <v>5.5</v>
      </c>
      <c r="I27" s="49"/>
      <c r="J27" s="54"/>
    </row>
    <row r="28" spans="1:10">
      <c r="A28" s="29">
        <v>7</v>
      </c>
      <c r="B28" s="51"/>
      <c r="C28" s="28" t="s">
        <v>48</v>
      </c>
      <c r="D28" s="35">
        <v>1</v>
      </c>
      <c r="E28" s="40">
        <v>4.5</v>
      </c>
      <c r="F28" s="18">
        <f t="shared" si="1"/>
        <v>4.5</v>
      </c>
      <c r="G28" s="18">
        <f t="shared" si="0"/>
        <v>4.5</v>
      </c>
      <c r="H28" s="18">
        <f t="shared" si="2"/>
        <v>4.5</v>
      </c>
      <c r="I28" s="49"/>
      <c r="J28" s="54"/>
    </row>
    <row r="29" spans="1:10">
      <c r="A29" s="29">
        <v>8</v>
      </c>
      <c r="B29" s="51"/>
      <c r="C29" s="28" t="s">
        <v>49</v>
      </c>
      <c r="D29" s="35">
        <v>3</v>
      </c>
      <c r="E29" s="40">
        <v>4.5</v>
      </c>
      <c r="F29" s="18">
        <f t="shared" si="1"/>
        <v>4.5</v>
      </c>
      <c r="G29" s="18">
        <f t="shared" si="0"/>
        <v>4.5</v>
      </c>
      <c r="H29" s="18">
        <f t="shared" si="2"/>
        <v>13.5</v>
      </c>
      <c r="I29" s="49"/>
      <c r="J29" s="54"/>
    </row>
    <row r="30" spans="1:10">
      <c r="A30" s="29">
        <v>9</v>
      </c>
      <c r="B30" s="51"/>
      <c r="C30" s="28" t="s">
        <v>50</v>
      </c>
      <c r="D30" s="35">
        <v>3</v>
      </c>
      <c r="E30" s="40">
        <v>2.6</v>
      </c>
      <c r="F30" s="18">
        <f t="shared" si="1"/>
        <v>2.6</v>
      </c>
      <c r="G30" s="18">
        <f t="shared" si="0"/>
        <v>2.6</v>
      </c>
      <c r="H30" s="18">
        <f t="shared" si="2"/>
        <v>7.8000000000000007</v>
      </c>
      <c r="I30" s="49"/>
      <c r="J30" s="54"/>
    </row>
    <row r="31" spans="1:10">
      <c r="A31" s="29">
        <v>10</v>
      </c>
      <c r="B31" s="51"/>
      <c r="C31" s="28" t="s">
        <v>51</v>
      </c>
      <c r="D31" s="35">
        <v>1</v>
      </c>
      <c r="E31" s="40">
        <v>6.6</v>
      </c>
      <c r="F31" s="18">
        <f t="shared" si="1"/>
        <v>6.6</v>
      </c>
      <c r="G31" s="18">
        <f t="shared" si="0"/>
        <v>6.6</v>
      </c>
      <c r="H31" s="18">
        <f t="shared" si="2"/>
        <v>6.6</v>
      </c>
      <c r="I31" s="49"/>
      <c r="J31" s="54"/>
    </row>
    <row r="32" spans="1:10" ht="31.5">
      <c r="A32" s="29">
        <v>11</v>
      </c>
      <c r="B32" s="51"/>
      <c r="C32" s="28" t="s">
        <v>52</v>
      </c>
      <c r="D32" s="35">
        <v>1</v>
      </c>
      <c r="E32" s="40">
        <v>2.4</v>
      </c>
      <c r="F32" s="18">
        <f t="shared" si="1"/>
        <v>2.4</v>
      </c>
      <c r="G32" s="18">
        <f t="shared" si="0"/>
        <v>2.4</v>
      </c>
      <c r="H32" s="18">
        <f t="shared" si="2"/>
        <v>2.4</v>
      </c>
      <c r="I32" s="49"/>
      <c r="J32" s="54"/>
    </row>
    <row r="33" spans="1:10">
      <c r="A33" s="29">
        <v>12</v>
      </c>
      <c r="B33" s="51"/>
      <c r="C33" s="28" t="s">
        <v>53</v>
      </c>
      <c r="D33" s="35">
        <v>2</v>
      </c>
      <c r="E33" s="40">
        <v>2.5</v>
      </c>
      <c r="F33" s="18">
        <f t="shared" si="1"/>
        <v>2.5</v>
      </c>
      <c r="G33" s="18">
        <f t="shared" si="0"/>
        <v>2.5</v>
      </c>
      <c r="H33" s="18">
        <f t="shared" si="2"/>
        <v>5</v>
      </c>
      <c r="I33" s="49"/>
      <c r="J33" s="54"/>
    </row>
    <row r="34" spans="1:10">
      <c r="A34" s="29">
        <v>13</v>
      </c>
      <c r="B34" s="51"/>
      <c r="C34" s="28" t="s">
        <v>54</v>
      </c>
      <c r="D34" s="40">
        <v>1</v>
      </c>
      <c r="E34" s="40">
        <v>2.35</v>
      </c>
      <c r="F34" s="40">
        <v>2.35</v>
      </c>
      <c r="G34" s="18">
        <f t="shared" si="0"/>
        <v>2.35</v>
      </c>
      <c r="H34" s="18">
        <f t="shared" si="2"/>
        <v>2.35</v>
      </c>
      <c r="I34" s="49"/>
      <c r="J34" s="54"/>
    </row>
    <row r="35" spans="1:10">
      <c r="A35" s="29">
        <v>14</v>
      </c>
      <c r="B35" s="51"/>
      <c r="C35" s="28" t="s">
        <v>55</v>
      </c>
      <c r="D35" s="35">
        <v>2</v>
      </c>
      <c r="E35" s="40">
        <v>5.5</v>
      </c>
      <c r="F35" s="18">
        <f t="shared" si="1"/>
        <v>5.5</v>
      </c>
      <c r="G35" s="18">
        <f t="shared" si="0"/>
        <v>5.5</v>
      </c>
      <c r="H35" s="18">
        <f t="shared" si="2"/>
        <v>11</v>
      </c>
      <c r="I35" s="49"/>
      <c r="J35" s="54"/>
    </row>
    <row r="36" spans="1:10">
      <c r="A36" s="29">
        <v>15</v>
      </c>
      <c r="B36" s="51"/>
      <c r="C36" s="28" t="s">
        <v>56</v>
      </c>
      <c r="D36" s="35">
        <v>2</v>
      </c>
      <c r="E36" s="40">
        <v>1.8</v>
      </c>
      <c r="F36" s="18">
        <f t="shared" si="1"/>
        <v>1.8</v>
      </c>
      <c r="G36" s="18">
        <f t="shared" si="0"/>
        <v>1.8</v>
      </c>
      <c r="H36" s="18">
        <f t="shared" si="2"/>
        <v>3.6</v>
      </c>
      <c r="I36" s="49"/>
      <c r="J36" s="54"/>
    </row>
    <row r="37" spans="1:10">
      <c r="A37" s="29">
        <v>16</v>
      </c>
      <c r="B37" s="51"/>
      <c r="C37" s="28" t="s">
        <v>57</v>
      </c>
      <c r="D37" s="35">
        <v>1</v>
      </c>
      <c r="E37" s="40">
        <v>3</v>
      </c>
      <c r="F37" s="18">
        <f t="shared" si="1"/>
        <v>3</v>
      </c>
      <c r="G37" s="18">
        <f t="shared" si="0"/>
        <v>3</v>
      </c>
      <c r="H37" s="18">
        <f t="shared" si="2"/>
        <v>3</v>
      </c>
      <c r="I37" s="49"/>
      <c r="J37" s="54"/>
    </row>
    <row r="38" spans="1:10">
      <c r="A38" s="29">
        <v>17</v>
      </c>
      <c r="B38" s="51"/>
      <c r="C38" s="28" t="s">
        <v>58</v>
      </c>
      <c r="D38" s="35">
        <v>1</v>
      </c>
      <c r="E38" s="40">
        <v>2.1</v>
      </c>
      <c r="F38" s="18">
        <f t="shared" si="1"/>
        <v>2.1</v>
      </c>
      <c r="G38" s="18">
        <f t="shared" si="0"/>
        <v>2.1</v>
      </c>
      <c r="H38" s="18">
        <f t="shared" si="2"/>
        <v>2.1</v>
      </c>
      <c r="I38" s="49"/>
      <c r="J38" s="54"/>
    </row>
    <row r="39" spans="1:10">
      <c r="A39" s="29">
        <v>18</v>
      </c>
      <c r="B39" s="51"/>
      <c r="C39" s="28" t="s">
        <v>59</v>
      </c>
      <c r="D39" s="35">
        <v>1</v>
      </c>
      <c r="E39" s="40">
        <v>3</v>
      </c>
      <c r="F39" s="18">
        <f t="shared" si="1"/>
        <v>3</v>
      </c>
      <c r="G39" s="18">
        <f t="shared" si="0"/>
        <v>3</v>
      </c>
      <c r="H39" s="18">
        <f t="shared" si="2"/>
        <v>3</v>
      </c>
      <c r="I39" s="49"/>
      <c r="J39" s="54"/>
    </row>
    <row r="40" spans="1:10">
      <c r="A40" s="29">
        <v>19</v>
      </c>
      <c r="B40" s="51"/>
      <c r="C40" s="28" t="s">
        <v>60</v>
      </c>
      <c r="D40" s="35">
        <v>3</v>
      </c>
      <c r="E40" s="40">
        <v>2.75</v>
      </c>
      <c r="F40" s="18">
        <f t="shared" si="1"/>
        <v>2.75</v>
      </c>
      <c r="G40" s="18">
        <f t="shared" si="0"/>
        <v>2.75</v>
      </c>
      <c r="H40" s="18">
        <f t="shared" si="2"/>
        <v>8.25</v>
      </c>
      <c r="I40" s="49"/>
      <c r="J40" s="54"/>
    </row>
    <row r="41" spans="1:10" ht="31.5">
      <c r="A41" s="29">
        <v>20</v>
      </c>
      <c r="B41" s="51"/>
      <c r="C41" s="28" t="s">
        <v>61</v>
      </c>
      <c r="D41" s="35">
        <v>1</v>
      </c>
      <c r="E41" s="40">
        <v>2.5</v>
      </c>
      <c r="F41" s="18">
        <f t="shared" si="1"/>
        <v>2.5</v>
      </c>
      <c r="G41" s="18">
        <f t="shared" si="0"/>
        <v>2.5</v>
      </c>
      <c r="H41" s="18">
        <f t="shared" si="2"/>
        <v>2.5</v>
      </c>
      <c r="I41" s="49"/>
      <c r="J41" s="54"/>
    </row>
    <row r="42" spans="1:10">
      <c r="A42" s="29">
        <v>21</v>
      </c>
      <c r="B42" s="51"/>
      <c r="C42" s="28" t="s">
        <v>62</v>
      </c>
      <c r="D42" s="35">
        <v>2</v>
      </c>
      <c r="E42" s="40">
        <v>2</v>
      </c>
      <c r="F42" s="18">
        <f t="shared" si="1"/>
        <v>2</v>
      </c>
      <c r="G42" s="18">
        <f t="shared" si="0"/>
        <v>2</v>
      </c>
      <c r="H42" s="18">
        <f t="shared" si="2"/>
        <v>4</v>
      </c>
      <c r="I42" s="49"/>
      <c r="J42" s="54"/>
    </row>
    <row r="43" spans="1:10">
      <c r="A43" s="29">
        <v>22</v>
      </c>
      <c r="B43" s="51"/>
      <c r="C43" s="28" t="s">
        <v>63</v>
      </c>
      <c r="D43" s="35">
        <v>1</v>
      </c>
      <c r="E43" s="40">
        <v>2</v>
      </c>
      <c r="F43" s="18">
        <f t="shared" si="1"/>
        <v>2</v>
      </c>
      <c r="G43" s="18">
        <f t="shared" si="0"/>
        <v>2</v>
      </c>
      <c r="H43" s="18">
        <f t="shared" si="2"/>
        <v>2</v>
      </c>
      <c r="I43" s="49"/>
      <c r="J43" s="54"/>
    </row>
    <row r="44" spans="1:10">
      <c r="A44" s="29">
        <v>23</v>
      </c>
      <c r="B44" s="51"/>
      <c r="C44" s="28" t="s">
        <v>64</v>
      </c>
      <c r="D44" s="35">
        <v>1</v>
      </c>
      <c r="E44" s="40">
        <v>2</v>
      </c>
      <c r="F44" s="18">
        <f t="shared" si="1"/>
        <v>2</v>
      </c>
      <c r="G44" s="18">
        <f t="shared" si="0"/>
        <v>2</v>
      </c>
      <c r="H44" s="18">
        <f t="shared" si="2"/>
        <v>2</v>
      </c>
      <c r="I44" s="49"/>
      <c r="J44" s="54"/>
    </row>
    <row r="45" spans="1:10">
      <c r="A45" s="29">
        <v>24</v>
      </c>
      <c r="B45" s="51"/>
      <c r="C45" s="28" t="s">
        <v>65</v>
      </c>
      <c r="D45" s="35">
        <v>1</v>
      </c>
      <c r="E45" s="40">
        <v>3.5</v>
      </c>
      <c r="F45" s="18">
        <f t="shared" si="1"/>
        <v>3.5</v>
      </c>
      <c r="G45" s="18">
        <f t="shared" si="0"/>
        <v>3.5</v>
      </c>
      <c r="H45" s="18">
        <f t="shared" si="2"/>
        <v>3.5</v>
      </c>
      <c r="I45" s="49"/>
      <c r="J45" s="54"/>
    </row>
    <row r="46" spans="1:10">
      <c r="A46" s="29">
        <v>25</v>
      </c>
      <c r="B46" s="51"/>
      <c r="C46" s="28" t="s">
        <v>66</v>
      </c>
      <c r="D46" s="35">
        <v>4</v>
      </c>
      <c r="E46" s="40">
        <v>4</v>
      </c>
      <c r="F46" s="18">
        <f t="shared" si="1"/>
        <v>4</v>
      </c>
      <c r="G46" s="18">
        <f t="shared" si="0"/>
        <v>4</v>
      </c>
      <c r="H46" s="18">
        <f t="shared" si="2"/>
        <v>16</v>
      </c>
      <c r="I46" s="49"/>
      <c r="J46" s="54"/>
    </row>
    <row r="47" spans="1:10">
      <c r="A47" s="29">
        <v>26</v>
      </c>
      <c r="B47" s="51"/>
      <c r="C47" s="28" t="s">
        <v>67</v>
      </c>
      <c r="D47" s="35">
        <v>1</v>
      </c>
      <c r="E47" s="40">
        <v>3.5</v>
      </c>
      <c r="F47" s="18">
        <f t="shared" si="1"/>
        <v>3.5</v>
      </c>
      <c r="G47" s="18">
        <f t="shared" si="0"/>
        <v>3.5</v>
      </c>
      <c r="H47" s="18">
        <f t="shared" si="2"/>
        <v>3.5</v>
      </c>
      <c r="I47" s="49"/>
      <c r="J47" s="54"/>
    </row>
    <row r="48" spans="1:10" ht="31.5">
      <c r="A48" s="29">
        <v>27</v>
      </c>
      <c r="B48" s="51"/>
      <c r="C48" s="28" t="s">
        <v>68</v>
      </c>
      <c r="D48" s="35">
        <v>4</v>
      </c>
      <c r="E48" s="40">
        <v>2.5</v>
      </c>
      <c r="F48" s="18">
        <f t="shared" si="1"/>
        <v>2.5</v>
      </c>
      <c r="G48" s="18">
        <f t="shared" si="0"/>
        <v>2.5</v>
      </c>
      <c r="H48" s="18">
        <f t="shared" si="2"/>
        <v>10</v>
      </c>
      <c r="I48" s="49"/>
      <c r="J48" s="54"/>
    </row>
    <row r="49" spans="1:10">
      <c r="A49" s="29">
        <v>28</v>
      </c>
      <c r="B49" s="51"/>
      <c r="C49" s="28" t="s">
        <v>69</v>
      </c>
      <c r="D49" s="35">
        <v>2</v>
      </c>
      <c r="E49" s="40">
        <v>2</v>
      </c>
      <c r="F49" s="18">
        <f t="shared" si="1"/>
        <v>2</v>
      </c>
      <c r="G49" s="18">
        <f t="shared" si="0"/>
        <v>2</v>
      </c>
      <c r="H49" s="18">
        <f t="shared" si="2"/>
        <v>4</v>
      </c>
      <c r="I49" s="49"/>
      <c r="J49" s="54"/>
    </row>
    <row r="50" spans="1:10">
      <c r="A50" s="29"/>
      <c r="B50" s="52"/>
      <c r="C50" s="19" t="s">
        <v>19</v>
      </c>
      <c r="D50" s="17">
        <f>SUM(D22:D49)</f>
        <v>79</v>
      </c>
      <c r="E50" s="17"/>
      <c r="F50" s="17"/>
      <c r="G50" s="18" t="s">
        <v>20</v>
      </c>
      <c r="H50" s="18">
        <f>SUM(H22:H49)</f>
        <v>226.5</v>
      </c>
      <c r="I50" s="49"/>
      <c r="J50" s="54"/>
    </row>
    <row r="51" spans="1:10" s="23" customFormat="1">
      <c r="A51" s="30"/>
      <c r="B51" s="36"/>
      <c r="C51" s="20"/>
      <c r="D51" s="31"/>
      <c r="E51" s="31"/>
      <c r="F51" s="21"/>
      <c r="G51" s="21"/>
      <c r="H51" s="21"/>
      <c r="I51" s="22"/>
      <c r="J51" s="25"/>
    </row>
    <row r="52" spans="1:10">
      <c r="A52" s="29">
        <v>1</v>
      </c>
      <c r="B52" s="55" t="s">
        <v>14</v>
      </c>
      <c r="C52" s="39" t="s">
        <v>24</v>
      </c>
      <c r="D52" s="38">
        <v>1</v>
      </c>
      <c r="E52" s="38">
        <v>1.5</v>
      </c>
      <c r="F52" s="38">
        <v>1.5</v>
      </c>
      <c r="G52" s="24">
        <f t="shared" ref="G52" si="3">(E52+F52)/2</f>
        <v>1.5</v>
      </c>
      <c r="H52" s="18">
        <f t="shared" ref="H52" si="4">G52*D52</f>
        <v>1.5</v>
      </c>
      <c r="I52" s="48">
        <f>H81/D81</f>
        <v>2.4711382113821139</v>
      </c>
      <c r="J52" s="57">
        <f>MEDIAN(E52:F80)</f>
        <v>2.8</v>
      </c>
    </row>
    <row r="53" spans="1:10">
      <c r="A53" s="29">
        <v>2</v>
      </c>
      <c r="B53" s="55"/>
      <c r="C53" s="41" t="s">
        <v>70</v>
      </c>
      <c r="D53" s="35">
        <v>3</v>
      </c>
      <c r="E53" s="40">
        <v>2.2000000000000002</v>
      </c>
      <c r="F53" s="40">
        <v>2.2000000000000002</v>
      </c>
      <c r="G53" s="18">
        <f>(E53+F53)/2</f>
        <v>2.2000000000000002</v>
      </c>
      <c r="H53" s="18">
        <f>G53*D53</f>
        <v>6.6000000000000005</v>
      </c>
      <c r="I53" s="49"/>
      <c r="J53" s="58"/>
    </row>
    <row r="54" spans="1:10">
      <c r="A54" s="29">
        <v>3</v>
      </c>
      <c r="B54" s="55"/>
      <c r="C54" s="41" t="s">
        <v>71</v>
      </c>
      <c r="D54" s="35">
        <v>3</v>
      </c>
      <c r="E54" s="40">
        <v>2.35</v>
      </c>
      <c r="F54" s="40">
        <v>2.35</v>
      </c>
      <c r="G54" s="18">
        <f t="shared" si="0"/>
        <v>2.35</v>
      </c>
      <c r="H54" s="18">
        <f t="shared" si="2"/>
        <v>7.0500000000000007</v>
      </c>
      <c r="I54" s="49"/>
      <c r="J54" s="58"/>
    </row>
    <row r="55" spans="1:10">
      <c r="A55" s="29">
        <v>4</v>
      </c>
      <c r="B55" s="55"/>
      <c r="C55" s="41" t="s">
        <v>23</v>
      </c>
      <c r="D55" s="35">
        <v>10</v>
      </c>
      <c r="E55" s="40">
        <v>1.8</v>
      </c>
      <c r="F55" s="40">
        <v>1.8</v>
      </c>
      <c r="G55" s="18">
        <f t="shared" si="0"/>
        <v>1.8</v>
      </c>
      <c r="H55" s="18">
        <f t="shared" si="2"/>
        <v>18</v>
      </c>
      <c r="I55" s="49"/>
      <c r="J55" s="58"/>
    </row>
    <row r="56" spans="1:10">
      <c r="A56" s="29">
        <v>5</v>
      </c>
      <c r="B56" s="55"/>
      <c r="C56" s="41" t="s">
        <v>72</v>
      </c>
      <c r="D56" s="35">
        <v>1</v>
      </c>
      <c r="E56" s="40">
        <v>3</v>
      </c>
      <c r="F56" s="40">
        <v>3</v>
      </c>
      <c r="G56" s="18">
        <f t="shared" si="0"/>
        <v>3</v>
      </c>
      <c r="H56" s="18">
        <f t="shared" si="2"/>
        <v>3</v>
      </c>
      <c r="I56" s="49"/>
      <c r="J56" s="58"/>
    </row>
    <row r="57" spans="1:10">
      <c r="A57" s="29">
        <v>6</v>
      </c>
      <c r="B57" s="55"/>
      <c r="C57" s="41" t="s">
        <v>73</v>
      </c>
      <c r="D57" s="42">
        <v>2</v>
      </c>
      <c r="E57" s="43">
        <v>2.5</v>
      </c>
      <c r="F57" s="40">
        <v>2.5</v>
      </c>
      <c r="G57" s="18">
        <f t="shared" si="0"/>
        <v>2.5</v>
      </c>
      <c r="H57" s="18">
        <f t="shared" si="2"/>
        <v>5</v>
      </c>
      <c r="I57" s="49"/>
      <c r="J57" s="58"/>
    </row>
    <row r="58" spans="1:10">
      <c r="A58" s="29">
        <v>7</v>
      </c>
      <c r="B58" s="55"/>
      <c r="C58" s="44" t="s">
        <v>74</v>
      </c>
      <c r="D58" s="42">
        <v>5</v>
      </c>
      <c r="E58" s="43">
        <v>3</v>
      </c>
      <c r="F58" s="40">
        <v>5</v>
      </c>
      <c r="G58" s="18">
        <f t="shared" si="0"/>
        <v>4</v>
      </c>
      <c r="H58" s="18">
        <f t="shared" si="2"/>
        <v>20</v>
      </c>
      <c r="I58" s="49"/>
      <c r="J58" s="58"/>
    </row>
    <row r="59" spans="1:10">
      <c r="A59" s="29">
        <v>8</v>
      </c>
      <c r="B59" s="55"/>
      <c r="C59" s="44" t="s">
        <v>75</v>
      </c>
      <c r="D59" s="42">
        <v>4</v>
      </c>
      <c r="E59" s="43">
        <v>4.2</v>
      </c>
      <c r="F59" s="40">
        <v>4.2</v>
      </c>
      <c r="G59" s="18">
        <f t="shared" si="0"/>
        <v>4.2</v>
      </c>
      <c r="H59" s="18">
        <f t="shared" si="2"/>
        <v>16.8</v>
      </c>
      <c r="I59" s="49"/>
      <c r="J59" s="58"/>
    </row>
    <row r="60" spans="1:10">
      <c r="A60" s="29">
        <v>9</v>
      </c>
      <c r="B60" s="55"/>
      <c r="C60" s="44" t="s">
        <v>25</v>
      </c>
      <c r="D60" s="42">
        <v>29</v>
      </c>
      <c r="E60" s="43">
        <v>2.5</v>
      </c>
      <c r="F60" s="40">
        <v>2.5</v>
      </c>
      <c r="G60" s="18">
        <f t="shared" si="0"/>
        <v>2.5</v>
      </c>
      <c r="H60" s="18">
        <f t="shared" si="2"/>
        <v>72.5</v>
      </c>
      <c r="I60" s="49"/>
      <c r="J60" s="58"/>
    </row>
    <row r="61" spans="1:10">
      <c r="A61" s="29">
        <v>10</v>
      </c>
      <c r="B61" s="55"/>
      <c r="C61" s="44" t="s">
        <v>76</v>
      </c>
      <c r="D61" s="42">
        <v>16</v>
      </c>
      <c r="E61" s="43">
        <v>2.5</v>
      </c>
      <c r="F61" s="40">
        <v>2.5</v>
      </c>
      <c r="G61" s="18">
        <f t="shared" si="0"/>
        <v>2.5</v>
      </c>
      <c r="H61" s="18">
        <f t="shared" si="2"/>
        <v>40</v>
      </c>
      <c r="I61" s="49"/>
      <c r="J61" s="58"/>
    </row>
    <row r="62" spans="1:10">
      <c r="A62" s="29">
        <v>11</v>
      </c>
      <c r="B62" s="55"/>
      <c r="C62" s="44" t="s">
        <v>77</v>
      </c>
      <c r="D62" s="42">
        <v>1</v>
      </c>
      <c r="E62" s="43">
        <v>5.2</v>
      </c>
      <c r="F62" s="40">
        <v>5.2</v>
      </c>
      <c r="G62" s="18">
        <f t="shared" si="0"/>
        <v>5.2</v>
      </c>
      <c r="H62" s="18">
        <f t="shared" si="2"/>
        <v>5.2</v>
      </c>
      <c r="I62" s="49"/>
      <c r="J62" s="58"/>
    </row>
    <row r="63" spans="1:10">
      <c r="A63" s="29">
        <v>12</v>
      </c>
      <c r="B63" s="55"/>
      <c r="C63" s="44" t="s">
        <v>78</v>
      </c>
      <c r="D63" s="42">
        <v>1</v>
      </c>
      <c r="E63" s="43">
        <v>4</v>
      </c>
      <c r="F63" s="40">
        <v>4</v>
      </c>
      <c r="G63" s="18">
        <f t="shared" si="0"/>
        <v>4</v>
      </c>
      <c r="H63" s="18">
        <f t="shared" si="2"/>
        <v>4</v>
      </c>
      <c r="I63" s="49"/>
      <c r="J63" s="58"/>
    </row>
    <row r="64" spans="1:10">
      <c r="A64" s="29">
        <v>13</v>
      </c>
      <c r="B64" s="55"/>
      <c r="C64" s="44" t="s">
        <v>79</v>
      </c>
      <c r="D64" s="42">
        <v>1</v>
      </c>
      <c r="E64" s="43">
        <v>2.8</v>
      </c>
      <c r="F64" s="40">
        <v>2.8</v>
      </c>
      <c r="G64" s="18">
        <f t="shared" si="0"/>
        <v>2.8</v>
      </c>
      <c r="H64" s="18">
        <f t="shared" si="2"/>
        <v>2.8</v>
      </c>
      <c r="I64" s="49"/>
      <c r="J64" s="58"/>
    </row>
    <row r="65" spans="1:10">
      <c r="A65" s="29">
        <v>14</v>
      </c>
      <c r="B65" s="55"/>
      <c r="C65" s="44" t="s">
        <v>80</v>
      </c>
      <c r="D65" s="42">
        <v>1</v>
      </c>
      <c r="E65" s="43">
        <v>3.5</v>
      </c>
      <c r="F65" s="40">
        <v>3.5</v>
      </c>
      <c r="G65" s="18">
        <f t="shared" si="0"/>
        <v>3.5</v>
      </c>
      <c r="H65" s="18">
        <f t="shared" si="2"/>
        <v>3.5</v>
      </c>
      <c r="I65" s="49"/>
      <c r="J65" s="58"/>
    </row>
    <row r="66" spans="1:10">
      <c r="A66" s="29">
        <v>15</v>
      </c>
      <c r="B66" s="55"/>
      <c r="C66" s="44" t="s">
        <v>81</v>
      </c>
      <c r="D66" s="42">
        <v>4</v>
      </c>
      <c r="E66" s="43">
        <v>1.5</v>
      </c>
      <c r="F66" s="40">
        <v>1.5</v>
      </c>
      <c r="G66" s="18">
        <f t="shared" si="0"/>
        <v>1.5</v>
      </c>
      <c r="H66" s="18">
        <f t="shared" si="2"/>
        <v>6</v>
      </c>
      <c r="I66" s="49"/>
      <c r="J66" s="58"/>
    </row>
    <row r="67" spans="1:10">
      <c r="A67" s="29">
        <v>16</v>
      </c>
      <c r="B67" s="55"/>
      <c r="C67" s="44" t="s">
        <v>82</v>
      </c>
      <c r="D67" s="42">
        <v>1</v>
      </c>
      <c r="E67" s="43">
        <v>2</v>
      </c>
      <c r="F67" s="40">
        <v>2</v>
      </c>
      <c r="G67" s="18">
        <f t="shared" ref="G67:G80" si="5">(E67+F67)/2</f>
        <v>2</v>
      </c>
      <c r="H67" s="18">
        <f t="shared" si="2"/>
        <v>2</v>
      </c>
      <c r="I67" s="49"/>
      <c r="J67" s="58"/>
    </row>
    <row r="68" spans="1:10">
      <c r="A68" s="29">
        <v>17</v>
      </c>
      <c r="B68" s="55"/>
      <c r="C68" s="44" t="s">
        <v>83</v>
      </c>
      <c r="D68" s="42">
        <v>1</v>
      </c>
      <c r="E68" s="43">
        <v>3.5</v>
      </c>
      <c r="F68" s="40">
        <v>3.5</v>
      </c>
      <c r="G68" s="18">
        <f t="shared" si="5"/>
        <v>3.5</v>
      </c>
      <c r="H68" s="18">
        <f t="shared" si="2"/>
        <v>3.5</v>
      </c>
      <c r="I68" s="49"/>
      <c r="J68" s="58"/>
    </row>
    <row r="69" spans="1:10">
      <c r="A69" s="29">
        <v>18</v>
      </c>
      <c r="B69" s="55"/>
      <c r="C69" s="44" t="s">
        <v>84</v>
      </c>
      <c r="D69" s="42">
        <v>1</v>
      </c>
      <c r="E69" s="43">
        <v>3</v>
      </c>
      <c r="F69" s="40">
        <v>3</v>
      </c>
      <c r="G69" s="18">
        <f t="shared" si="5"/>
        <v>3</v>
      </c>
      <c r="H69" s="18">
        <f t="shared" ref="H69:H80" si="6">G69*D69</f>
        <v>3</v>
      </c>
      <c r="I69" s="49"/>
      <c r="J69" s="58"/>
    </row>
    <row r="70" spans="1:10">
      <c r="A70" s="29">
        <v>19</v>
      </c>
      <c r="B70" s="55"/>
      <c r="C70" s="44" t="s">
        <v>85</v>
      </c>
      <c r="D70" s="42">
        <v>2</v>
      </c>
      <c r="E70" s="43">
        <v>3</v>
      </c>
      <c r="F70" s="40">
        <v>3</v>
      </c>
      <c r="G70" s="18">
        <f t="shared" si="5"/>
        <v>3</v>
      </c>
      <c r="H70" s="18">
        <f t="shared" si="6"/>
        <v>6</v>
      </c>
      <c r="I70" s="49"/>
      <c r="J70" s="58"/>
    </row>
    <row r="71" spans="1:10">
      <c r="A71" s="29">
        <v>20</v>
      </c>
      <c r="B71" s="55"/>
      <c r="C71" s="44" t="s">
        <v>86</v>
      </c>
      <c r="D71" s="42">
        <v>1</v>
      </c>
      <c r="E71" s="43">
        <v>4</v>
      </c>
      <c r="F71" s="40">
        <v>4</v>
      </c>
      <c r="G71" s="18">
        <f t="shared" si="5"/>
        <v>4</v>
      </c>
      <c r="H71" s="18">
        <f t="shared" si="6"/>
        <v>4</v>
      </c>
      <c r="I71" s="49"/>
      <c r="J71" s="58"/>
    </row>
    <row r="72" spans="1:10">
      <c r="A72" s="29">
        <v>21</v>
      </c>
      <c r="B72" s="55"/>
      <c r="C72" s="44" t="s">
        <v>81</v>
      </c>
      <c r="D72" s="42">
        <v>6</v>
      </c>
      <c r="E72" s="43">
        <v>1.5</v>
      </c>
      <c r="F72" s="40">
        <v>1.5</v>
      </c>
      <c r="G72" s="18">
        <f t="shared" si="5"/>
        <v>1.5</v>
      </c>
      <c r="H72" s="18">
        <f t="shared" si="6"/>
        <v>9</v>
      </c>
      <c r="I72" s="49"/>
      <c r="J72" s="58"/>
    </row>
    <row r="73" spans="1:10">
      <c r="A73" s="29">
        <v>22</v>
      </c>
      <c r="B73" s="55"/>
      <c r="C73" s="44" t="s">
        <v>87</v>
      </c>
      <c r="D73" s="42">
        <v>1</v>
      </c>
      <c r="E73" s="43">
        <v>4.5</v>
      </c>
      <c r="F73" s="40">
        <v>4.5</v>
      </c>
      <c r="G73" s="18">
        <f t="shared" si="5"/>
        <v>4.5</v>
      </c>
      <c r="H73" s="18">
        <f t="shared" si="6"/>
        <v>4.5</v>
      </c>
      <c r="I73" s="49"/>
      <c r="J73" s="58"/>
    </row>
    <row r="74" spans="1:10">
      <c r="A74" s="29">
        <v>23</v>
      </c>
      <c r="B74" s="55"/>
      <c r="C74" s="44" t="s">
        <v>88</v>
      </c>
      <c r="D74" s="42">
        <v>4</v>
      </c>
      <c r="E74" s="43">
        <v>1.5</v>
      </c>
      <c r="F74" s="40">
        <v>1.5</v>
      </c>
      <c r="G74" s="18">
        <f t="shared" si="5"/>
        <v>1.5</v>
      </c>
      <c r="H74" s="18">
        <f t="shared" si="6"/>
        <v>6</v>
      </c>
      <c r="I74" s="49"/>
      <c r="J74" s="58"/>
    </row>
    <row r="75" spans="1:10">
      <c r="A75" s="29">
        <v>24</v>
      </c>
      <c r="B75" s="55"/>
      <c r="C75" s="37" t="s">
        <v>89</v>
      </c>
      <c r="D75" s="42">
        <v>1</v>
      </c>
      <c r="E75" s="43">
        <v>1.4</v>
      </c>
      <c r="F75" s="40">
        <v>1.4</v>
      </c>
      <c r="G75" s="18">
        <f t="shared" si="5"/>
        <v>1.4</v>
      </c>
      <c r="H75" s="18">
        <f t="shared" si="6"/>
        <v>1.4</v>
      </c>
      <c r="I75" s="49"/>
      <c r="J75" s="58"/>
    </row>
    <row r="76" spans="1:10">
      <c r="A76" s="29">
        <v>25</v>
      </c>
      <c r="B76" s="55"/>
      <c r="C76" s="44" t="s">
        <v>90</v>
      </c>
      <c r="D76" s="42">
        <v>3</v>
      </c>
      <c r="E76" s="43">
        <v>4.2</v>
      </c>
      <c r="F76" s="40">
        <v>4.2</v>
      </c>
      <c r="G76" s="18">
        <f t="shared" si="5"/>
        <v>4.2</v>
      </c>
      <c r="H76" s="18">
        <f t="shared" si="6"/>
        <v>12.600000000000001</v>
      </c>
      <c r="I76" s="49"/>
      <c r="J76" s="58"/>
    </row>
    <row r="77" spans="1:10">
      <c r="A77" s="29">
        <v>26</v>
      </c>
      <c r="B77" s="55"/>
      <c r="C77" s="44" t="s">
        <v>91</v>
      </c>
      <c r="D77" s="42">
        <v>2</v>
      </c>
      <c r="E77" s="43">
        <v>3.5</v>
      </c>
      <c r="F77" s="40">
        <v>3.5</v>
      </c>
      <c r="G77" s="18">
        <f t="shared" si="5"/>
        <v>3.5</v>
      </c>
      <c r="H77" s="18">
        <f t="shared" si="6"/>
        <v>7</v>
      </c>
      <c r="I77" s="49"/>
      <c r="J77" s="58"/>
    </row>
    <row r="78" spans="1:10">
      <c r="A78" s="29">
        <v>27</v>
      </c>
      <c r="B78" s="55"/>
      <c r="C78" s="44" t="s">
        <v>92</v>
      </c>
      <c r="D78" s="42">
        <v>11</v>
      </c>
      <c r="E78" s="43">
        <v>1.5</v>
      </c>
      <c r="F78" s="40">
        <v>1.5</v>
      </c>
      <c r="G78" s="18">
        <f t="shared" si="5"/>
        <v>1.5</v>
      </c>
      <c r="H78" s="18">
        <f t="shared" si="6"/>
        <v>16.5</v>
      </c>
      <c r="I78" s="49"/>
      <c r="J78" s="58"/>
    </row>
    <row r="79" spans="1:10">
      <c r="A79" s="29">
        <v>28</v>
      </c>
      <c r="B79" s="55"/>
      <c r="C79" s="44" t="s">
        <v>93</v>
      </c>
      <c r="D79" s="42">
        <v>4</v>
      </c>
      <c r="E79" s="43">
        <v>1.5</v>
      </c>
      <c r="F79" s="40">
        <v>1.5</v>
      </c>
      <c r="G79" s="18">
        <f t="shared" si="5"/>
        <v>1.5</v>
      </c>
      <c r="H79" s="18">
        <f t="shared" si="6"/>
        <v>6</v>
      </c>
      <c r="I79" s="49"/>
      <c r="J79" s="58"/>
    </row>
    <row r="80" spans="1:10">
      <c r="A80" s="29">
        <v>29</v>
      </c>
      <c r="B80" s="55"/>
      <c r="C80" s="44" t="s">
        <v>32</v>
      </c>
      <c r="D80" s="42">
        <v>3</v>
      </c>
      <c r="E80" s="45">
        <v>3.5</v>
      </c>
      <c r="F80" s="29">
        <v>3.5</v>
      </c>
      <c r="G80" s="29">
        <f t="shared" si="5"/>
        <v>3.5</v>
      </c>
      <c r="H80" s="29">
        <f t="shared" si="6"/>
        <v>10.5</v>
      </c>
      <c r="I80" s="49"/>
      <c r="J80" s="58"/>
    </row>
    <row r="81" spans="1:10">
      <c r="A81" s="29"/>
      <c r="B81" s="33"/>
      <c r="C81" s="19" t="s">
        <v>19</v>
      </c>
      <c r="D81" s="17">
        <f>SUM(D52:D80)</f>
        <v>123</v>
      </c>
      <c r="E81" s="17"/>
      <c r="F81" s="17"/>
      <c r="G81" s="18" t="s">
        <v>20</v>
      </c>
      <c r="H81" s="18">
        <f>SUM(H52:H80)</f>
        <v>303.95</v>
      </c>
      <c r="I81" s="56"/>
      <c r="J81" s="59"/>
    </row>
    <row r="82" spans="1:10" s="23" customFormat="1">
      <c r="A82" s="30"/>
      <c r="B82" s="36"/>
      <c r="C82" s="20"/>
      <c r="D82" s="31"/>
      <c r="E82" s="31"/>
      <c r="F82" s="21"/>
      <c r="G82" s="21"/>
      <c r="H82" s="21"/>
      <c r="I82" s="22"/>
      <c r="J82" s="25"/>
    </row>
  </sheetData>
  <mergeCells count="10">
    <mergeCell ref="A1:I1"/>
    <mergeCell ref="B22:B50"/>
    <mergeCell ref="I22:I50"/>
    <mergeCell ref="J22:J50"/>
    <mergeCell ref="B52:B80"/>
    <mergeCell ref="I52:I81"/>
    <mergeCell ref="J52:J81"/>
    <mergeCell ref="B3:B20"/>
    <mergeCell ref="I3:I20"/>
    <mergeCell ref="J3:J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hp</cp:lastModifiedBy>
  <dcterms:created xsi:type="dcterms:W3CDTF">2016-10-14T10:37:36Z</dcterms:created>
  <dcterms:modified xsi:type="dcterms:W3CDTF">2016-12-23T22:13:55Z</dcterms:modified>
</cp:coreProperties>
</file>